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definedNames>
    <definedName name="_xlnm.Print_Area" localSheetId="0">'imp'!$A$1:$H$58</definedName>
  </definedNames>
  <calcPr fullCalcOnLoad="1"/>
</workbook>
</file>

<file path=xl/sharedStrings.xml><?xml version="1.0" encoding="utf-8"?>
<sst xmlns="http://schemas.openxmlformats.org/spreadsheetml/2006/main" count="60" uniqueCount="35">
  <si>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</si>
  <si>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</si>
  <si>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</si>
  <si>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</si>
  <si>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</si>
  <si>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</si>
  <si>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</si>
  <si>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</si>
  <si>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</si>
  <si>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derivados de financiamiento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</si>
  <si>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</si>
  <si>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</si>
  <si>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</si>
  <si>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</si>
  <si>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</si>
  <si>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</si>
  <si>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</si>
  <si>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</si>
  <si>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</si>
  <si>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</si>
  <si>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</si>
  <si>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</si>
  <si>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</si>
  <si>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</si>
  <si>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Total</t>
  </si>
  <si>
    <t>Ingresos Excedentes</t>
  </si>
  <si>
    <t>Estado Analítico de Ingresos Por Fuente de Financiamiento</t>
  </si>
  <si>
    <t>Participaciones,Aportaciones, Convenios, Incentivos de Derivados de la colaboracion Fiscal y Fondos Distintos de Aportaciones</t>
  </si>
  <si>
    <t>Transferencias, Asignaciones, Subsidios y Subvenciones, y Pensiones y Jubilaciones</t>
  </si>
  <si>
    <t>Ingresos por Ventas de Bienes, Prestacion de Servicios y otros Ingresos</t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</si>
  <si>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</si>
  <si>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</si>
  <si>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</si>
  <si>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</si>
  <si>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Municipio de Comonfort, Guanajuato
Estado Analítico de Ingresos
del 1 de Enero al 30 de Septiembre  del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</si>
</sst>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56" applyFont="1" applyAlignment="1" applyProtection="1">
      <alignment vertical="top"/>
      <protection/>
    </xf>
    <xf numFmtId="0" fontId="0" fillId="0" borderId="10" xfId="55" applyFont="1" applyFill="1" applyBorder="1" applyAlignment="1" applyProtection="1">
      <alignment vertical="top"/>
      <protection locked="0"/>
    </xf>
    <xf numFmtId="0" fontId="4" fillId="33" borderId="11" xfId="55" applyFont="1" applyFill="1" applyBorder="1" applyAlignment="1">
      <alignment horizontal="center" vertical="center" wrapText="1"/>
      <protection/>
    </xf>
    <xf numFmtId="4" fontId="0" fillId="0" borderId="12" xfId="55" applyNumberFormat="1" applyFont="1" applyFill="1" applyBorder="1" applyAlignment="1" applyProtection="1">
      <alignment vertical="top"/>
      <protection locked="0"/>
    </xf>
    <xf numFmtId="0" fontId="3" fillId="0" borderId="13" xfId="55" applyFont="1" applyFill="1" applyBorder="1" applyAlignment="1" applyProtection="1" quotePrefix="1">
      <alignment horizontal="center" vertical="top"/>
      <protection locked="0"/>
    </xf>
    <xf numFmtId="0" fontId="4" fillId="0" borderId="14" xfId="55" applyFont="1" applyFill="1" applyBorder="1" applyAlignment="1" applyProtection="1">
      <alignment horizontal="left" vertical="top" indent="3"/>
      <protection locked="0"/>
    </xf>
    <xf numFmtId="4" fontId="3" fillId="0" borderId="11" xfId="55" applyNumberFormat="1" applyFont="1" applyFill="1" applyBorder="1" applyAlignment="1" applyProtection="1">
      <alignment vertical="top"/>
      <protection locked="0"/>
    </xf>
    <xf numFmtId="0" fontId="0" fillId="0" borderId="15" xfId="55" applyFont="1" applyFill="1" applyBorder="1" applyAlignment="1" applyProtection="1">
      <alignment vertical="top"/>
      <protection locked="0"/>
    </xf>
    <xf numFmtId="4" fontId="0" fillId="0" borderId="15" xfId="55" applyNumberFormat="1" applyFont="1" applyFill="1" applyBorder="1" applyAlignment="1" applyProtection="1">
      <alignment vertical="top"/>
      <protection locked="0"/>
    </xf>
    <xf numFmtId="4" fontId="0" fillId="0" borderId="16" xfId="55" applyNumberFormat="1" applyFont="1" applyFill="1" applyBorder="1" applyAlignment="1" applyProtection="1">
      <alignment vertical="top"/>
      <protection locked="0"/>
    </xf>
    <xf numFmtId="4" fontId="43" fillId="0" borderId="13" xfId="55" applyNumberFormat="1" applyFont="1" applyFill="1" applyBorder="1" applyAlignment="1" applyProtection="1">
      <alignment vertical="top"/>
      <protection locked="0"/>
    </xf>
    <xf numFmtId="4" fontId="43" fillId="0" borderId="14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center" vertical="top"/>
      <protection/>
    </xf>
    <xf numFmtId="0" fontId="3" fillId="0" borderId="0" xfId="55" applyFont="1" applyFill="1" applyBorder="1" applyAlignment="1" applyProtection="1">
      <alignment horizontal="left" vertical="top" wrapText="1"/>
      <protection/>
    </xf>
    <xf numFmtId="4" fontId="3" fillId="0" borderId="18" xfId="55" applyNumberFormat="1" applyFont="1" applyFill="1" applyBorder="1" applyAlignment="1" applyProtection="1">
      <alignment vertical="top"/>
      <protection locked="0"/>
    </xf>
    <xf numFmtId="4" fontId="4" fillId="0" borderId="18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vertical="top"/>
      <protection/>
    </xf>
    <xf numFmtId="0" fontId="4" fillId="0" borderId="17" xfId="56" applyFont="1" applyFill="1" applyBorder="1" applyAlignment="1" applyProtection="1">
      <alignment horizontal="center" vertical="top"/>
      <protection/>
    </xf>
    <xf numFmtId="0" fontId="3" fillId="0" borderId="13" xfId="55" applyFont="1" applyFill="1" applyBorder="1" applyAlignment="1" applyProtection="1" quotePrefix="1">
      <alignment horizontal="center" vertical="top"/>
      <protection/>
    </xf>
    <xf numFmtId="0" fontId="4" fillId="0" borderId="14" xfId="55" applyFont="1" applyFill="1" applyBorder="1" applyAlignment="1" applyProtection="1">
      <alignment horizontal="center" vertical="top" wrapText="1"/>
      <protection/>
    </xf>
    <xf numFmtId="0" fontId="3" fillId="0" borderId="15" xfId="55" applyFont="1" applyFill="1" applyBorder="1" applyAlignment="1" applyProtection="1" quotePrefix="1">
      <alignment horizontal="center" vertical="top"/>
      <protection locked="0"/>
    </xf>
    <xf numFmtId="0" fontId="3" fillId="0" borderId="15" xfId="55" applyFont="1" applyFill="1" applyBorder="1" applyAlignment="1" applyProtection="1">
      <alignment vertical="top"/>
      <protection locked="0"/>
    </xf>
    <xf numFmtId="4" fontId="3" fillId="0" borderId="15" xfId="55" applyNumberFormat="1" applyFont="1" applyFill="1" applyBorder="1" applyAlignment="1" applyProtection="1">
      <alignment vertical="top"/>
      <protection locked="0"/>
    </xf>
    <xf numFmtId="4" fontId="4" fillId="0" borderId="13" xfId="55" applyNumberFormat="1" applyFont="1" applyFill="1" applyBorder="1" applyAlignment="1" applyProtection="1">
      <alignment vertical="top"/>
      <protection locked="0"/>
    </xf>
    <xf numFmtId="4" fontId="4" fillId="0" borderId="19" xfId="55" applyNumberFormat="1" applyFont="1" applyFill="1" applyBorder="1" applyAlignment="1" applyProtection="1">
      <alignment vertical="top"/>
      <protection locked="0"/>
    </xf>
    <xf numFmtId="4" fontId="3" fillId="0" borderId="12" xfId="55" applyNumberFormat="1" applyFont="1" applyFill="1" applyBorder="1" applyAlignment="1" applyProtection="1">
      <alignment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0" xfId="55" applyFont="1" applyFill="1" applyBorder="1" applyAlignment="1" applyProtection="1">
      <alignment vertical="top"/>
      <protection locked="0"/>
    </xf>
    <xf numFmtId="0" fontId="4" fillId="0" borderId="17" xfId="55" applyFont="1" applyFill="1" applyBorder="1" applyAlignment="1" applyProtection="1">
      <alignment horizontal="left" vertical="top"/>
      <protection/>
    </xf>
    <xf numFmtId="0" fontId="4" fillId="0" borderId="17" xfId="55" applyFont="1" applyFill="1" applyBorder="1" applyAlignment="1" applyProtection="1">
      <alignment vertical="top"/>
      <protection/>
    </xf>
    <xf numFmtId="0" fontId="0" fillId="0" borderId="21" xfId="55" applyFont="1" applyFill="1" applyBorder="1" applyAlignment="1" applyProtection="1" quotePrefix="1">
      <alignment horizontal="center"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1" xfId="55" applyFont="1" applyFill="1" applyBorder="1" applyAlignment="1" applyProtection="1">
      <alignment vertical="top"/>
      <protection locked="0"/>
    </xf>
    <xf numFmtId="0" fontId="0" fillId="0" borderId="16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 wrapText="1"/>
      <protection locked="0"/>
    </xf>
    <xf numFmtId="4" fontId="0" fillId="0" borderId="23" xfId="55" applyNumberFormat="1" applyFont="1" applyFill="1" applyBorder="1" applyAlignment="1" applyProtection="1">
      <alignment vertical="top"/>
      <protection locked="0"/>
    </xf>
    <xf numFmtId="4" fontId="0" fillId="0" borderId="18" xfId="55" applyNumberFormat="1" applyFont="1" applyFill="1" applyBorder="1" applyAlignment="1" applyProtection="1">
      <alignment vertical="top"/>
      <protection locked="0"/>
    </xf>
    <xf numFmtId="4" fontId="3" fillId="0" borderId="14" xfId="55" applyNumberFormat="1" applyFont="1" applyFill="1" applyBorder="1" applyAlignment="1" applyProtection="1">
      <alignment vertical="top"/>
      <protection locked="0"/>
    </xf>
    <xf numFmtId="0" fontId="4" fillId="33" borderId="19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19" xfId="55" applyFont="1" applyFill="1" applyBorder="1" applyAlignment="1" quotePrefix="1">
      <alignment horizontal="center" vertical="center" wrapText="1"/>
      <protection/>
    </xf>
    <xf numFmtId="0" fontId="4" fillId="33" borderId="11" xfId="55" applyFont="1" applyFill="1" applyBorder="1" applyAlignment="1" quotePrefix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left" vertical="top" wrapText="1"/>
      <protection/>
    </xf>
    <xf numFmtId="4" fontId="4" fillId="0" borderId="23" xfId="55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" fillId="0" borderId="17" xfId="55" applyFont="1" applyFill="1" applyBorder="1" applyAlignment="1" applyProtection="1">
      <alignment horizontal="left" vertical="top" wrapText="1"/>
      <protection/>
    </xf>
    <xf numFmtId="0" fontId="4" fillId="0" borderId="22" xfId="55" applyFont="1" applyFill="1" applyBorder="1" applyAlignment="1" applyProtection="1">
      <alignment horizontal="left" vertical="top" wrapText="1"/>
      <protection/>
    </xf>
    <xf numFmtId="0" fontId="44" fillId="34" borderId="13" xfId="55" applyFont="1" applyFill="1" applyBorder="1" applyAlignment="1" applyProtection="1">
      <alignment horizontal="center" vertical="center" wrapText="1"/>
      <protection locked="0"/>
    </xf>
    <xf numFmtId="0" fontId="44" fillId="34" borderId="14" xfId="55" applyFont="1" applyFill="1" applyBorder="1" applyAlignment="1" applyProtection="1">
      <alignment horizontal="center" vertical="center" wrapText="1"/>
      <protection locked="0"/>
    </xf>
    <xf numFmtId="0" fontId="44" fillId="34" borderId="19" xfId="55" applyFont="1" applyFill="1" applyBorder="1" applyAlignment="1" applyProtection="1">
      <alignment horizontal="center" vertical="center" wrapText="1"/>
      <protection locked="0"/>
    </xf>
    <xf numFmtId="0" fontId="4" fillId="33" borderId="21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22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vertical="center"/>
      <protection/>
    </xf>
    <xf numFmtId="0" fontId="4" fillId="33" borderId="24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 applyProtection="1">
      <alignment horizontal="center" vertical="center" wrapText="1"/>
      <protection locked="0"/>
    </xf>
    <xf numFmtId="0" fontId="4" fillId="33" borderId="23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22" xfId="55" applyFont="1" applyFill="1" applyBorder="1" applyAlignment="1">
      <alignment horizontal="center" vertical="center" wrapText="1"/>
      <protection/>
    </xf>
    <xf numFmtId="0" fontId="4" fillId="33" borderId="20" xfId="55" applyFont="1" applyFill="1" applyBorder="1" applyAlignment="1">
      <alignment horizontal="center" vertical="center" wrapText="1"/>
      <protection/>
    </xf>
    <xf numFmtId="0" fontId="4" fillId="33" borderId="24" xfId="55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1076325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47625</xdr:rowOff>
    </xdr:from>
    <xdr:to>
      <xdr:col>7</xdr:col>
      <xdr:colOff>847725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4762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49</xdr:row>
      <xdr:rowOff>133350</xdr:rowOff>
    </xdr:from>
    <xdr:to>
      <xdr:col>2</xdr:col>
      <xdr:colOff>990600</xdr:colOff>
      <xdr:row>50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457575" y="10086975"/>
          <a:ext cx="0" cy="9525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06" zoomScaleNormal="106" zoomScalePageLayoutView="0" workbookViewId="0" topLeftCell="A1">
      <selection activeCell="A1" sqref="A1:H1"/>
    </sheetView>
  </sheetViews>
  <sheetFormatPr defaultColWidth="12" defaultRowHeight="11.25"/>
  <cols>
    <col min="1" max="1" width="2.66015625" style="0" customWidth="1"/>
    <col min="2" max="2" width="40.5" style="0" customWidth="1"/>
    <col min="3" max="3" width="17.33203125" style="0" customWidth="1"/>
    <col min="4" max="4" width="16.83203125" style="0" customWidth="1"/>
    <col min="5" max="5" width="17.16015625" style="0" bestFit="1" customWidth="1"/>
    <col min="6" max="6" width="20.83203125" style="0" bestFit="1" customWidth="1"/>
    <col min="7" max="7" width="16.83203125" style="0" bestFit="1" customWidth="1"/>
    <col min="8" max="8" width="15.16015625" style="0" bestFit="1" customWidth="1"/>
  </cols>
  <sheetData>
    <row r="1" spans="1:8" ht="60" customHeight="1">
      <c r="A1" s="52" t="s">
        <v>34</v>
      </c>
      <c r="B1" s="53"/>
      <c r="C1" s="53"/>
      <c r="D1" s="53"/>
      <c r="E1" s="53"/>
      <c r="F1" s="53"/>
      <c r="G1" s="53"/>
      <c r="H1" s="54"/>
    </row>
    <row r="2" spans="1:8" ht="11.25">
      <c r="A2" s="55" t="s">
        <v>10</v>
      </c>
      <c r="B2" s="56"/>
      <c r="C2" s="61" t="s">
        <v>11</v>
      </c>
      <c r="D2" s="61"/>
      <c r="E2" s="61"/>
      <c r="F2" s="61"/>
      <c r="G2" s="61"/>
      <c r="H2" s="62" t="s">
        <v>12</v>
      </c>
    </row>
    <row r="3" spans="1:8" ht="31.5" customHeight="1">
      <c r="A3" s="57"/>
      <c r="B3" s="58"/>
      <c r="C3" s="41" t="s">
        <v>13</v>
      </c>
      <c r="D3" s="3" t="s">
        <v>14</v>
      </c>
      <c r="E3" s="3" t="s">
        <v>15</v>
      </c>
      <c r="F3" s="3" t="s">
        <v>16</v>
      </c>
      <c r="G3" s="42" t="s">
        <v>17</v>
      </c>
      <c r="H3" s="63"/>
    </row>
    <row r="4" spans="1:8" ht="11.25">
      <c r="A4" s="59"/>
      <c r="B4" s="60"/>
      <c r="C4" s="43" t="s">
        <v>18</v>
      </c>
      <c r="D4" s="44" t="s">
        <v>19</v>
      </c>
      <c r="E4" s="44" t="s">
        <v>20</v>
      </c>
      <c r="F4" s="44" t="s">
        <v>21</v>
      </c>
      <c r="G4" s="44" t="s">
        <v>22</v>
      </c>
      <c r="H4" s="44" t="s">
        <v>23</v>
      </c>
    </row>
    <row r="5" spans="1:8" ht="11.25">
      <c r="A5" s="34"/>
      <c r="B5" s="35" t="s">
        <v>0</v>
      </c>
      <c r="C5" s="38">
        <v>20130536.75</v>
      </c>
      <c r="D5" s="38">
        <v>2275000</v>
      </c>
      <c r="E5" s="38">
        <f aca="true" t="shared" si="0" ref="E5:E14">C5+D5</f>
        <v>22405536.75</v>
      </c>
      <c r="F5" s="38">
        <v>21918511.43</v>
      </c>
      <c r="G5" s="38">
        <v>21918511.43</v>
      </c>
      <c r="H5" s="38">
        <f aca="true" t="shared" si="1" ref="H5:H14">G5-C5</f>
        <v>1787974.6799999997</v>
      </c>
    </row>
    <row r="6" spans="1:8" ht="11.25">
      <c r="A6" s="28"/>
      <c r="B6" s="36" t="s">
        <v>1</v>
      </c>
      <c r="C6" s="39">
        <v>0</v>
      </c>
      <c r="D6" s="39">
        <v>0</v>
      </c>
      <c r="E6" s="39">
        <f t="shared" si="0"/>
        <v>0</v>
      </c>
      <c r="F6" s="39">
        <v>0</v>
      </c>
      <c r="G6" s="39">
        <v>0</v>
      </c>
      <c r="H6" s="39">
        <f t="shared" si="1"/>
        <v>0</v>
      </c>
    </row>
    <row r="7" spans="1:8" ht="11.25">
      <c r="A7" s="28"/>
      <c r="B7" s="36" t="s">
        <v>2</v>
      </c>
      <c r="C7" s="39">
        <v>0</v>
      </c>
      <c r="D7" s="39">
        <v>0</v>
      </c>
      <c r="E7" s="39">
        <f t="shared" si="0"/>
        <v>0</v>
      </c>
      <c r="F7" s="39">
        <v>0</v>
      </c>
      <c r="G7" s="39">
        <v>0</v>
      </c>
      <c r="H7" s="39">
        <f t="shared" si="1"/>
        <v>0</v>
      </c>
    </row>
    <row r="8" spans="1:8" ht="11.25">
      <c r="A8" s="28"/>
      <c r="B8" s="36" t="s">
        <v>3</v>
      </c>
      <c r="C8" s="39">
        <v>12130582.65</v>
      </c>
      <c r="D8" s="39">
        <v>3028616.01</v>
      </c>
      <c r="E8" s="39">
        <f t="shared" si="0"/>
        <v>15159198.66</v>
      </c>
      <c r="F8" s="39">
        <v>9646897.71</v>
      </c>
      <c r="G8" s="39">
        <v>9641344.71</v>
      </c>
      <c r="H8" s="39">
        <f t="shared" si="1"/>
        <v>-2489237.9399999995</v>
      </c>
    </row>
    <row r="9" spans="1:8" ht="11.25">
      <c r="A9" s="28"/>
      <c r="B9" s="36" t="s">
        <v>4</v>
      </c>
      <c r="C9" s="39">
        <v>1116804.17</v>
      </c>
      <c r="D9" s="39">
        <v>-275000</v>
      </c>
      <c r="E9" s="39">
        <f t="shared" si="0"/>
        <v>841804.1699999999</v>
      </c>
      <c r="F9" s="39">
        <v>713877.63</v>
      </c>
      <c r="G9" s="39">
        <v>713877.63</v>
      </c>
      <c r="H9" s="39">
        <f t="shared" si="1"/>
        <v>-402926.5399999999</v>
      </c>
    </row>
    <row r="10" spans="1:8" ht="10.5" customHeight="1">
      <c r="A10" s="28"/>
      <c r="B10" s="36" t="s">
        <v>5</v>
      </c>
      <c r="C10" s="39">
        <v>1220049.18</v>
      </c>
      <c r="D10" s="39">
        <v>2112335.97</v>
      </c>
      <c r="E10" s="39">
        <f t="shared" si="0"/>
        <v>3332385.1500000004</v>
      </c>
      <c r="F10" s="39">
        <v>1349205.31</v>
      </c>
      <c r="G10" s="39">
        <v>1349205.31</v>
      </c>
      <c r="H10" s="39">
        <f t="shared" si="1"/>
        <v>129156.13000000012</v>
      </c>
    </row>
    <row r="11" spans="1:8" ht="23.25" customHeight="1">
      <c r="A11" s="33"/>
      <c r="B11" s="37" t="s">
        <v>29</v>
      </c>
      <c r="C11" s="39">
        <v>0</v>
      </c>
      <c r="D11" s="39">
        <v>0</v>
      </c>
      <c r="E11" s="39">
        <f t="shared" si="0"/>
        <v>0</v>
      </c>
      <c r="F11" s="39">
        <v>0</v>
      </c>
      <c r="G11" s="39">
        <v>0</v>
      </c>
      <c r="H11" s="39">
        <f t="shared" si="1"/>
        <v>0</v>
      </c>
    </row>
    <row r="12" spans="1:8" ht="22.5" customHeight="1">
      <c r="A12" s="33"/>
      <c r="B12" s="37" t="s">
        <v>27</v>
      </c>
      <c r="C12" s="39">
        <v>222155901.64</v>
      </c>
      <c r="D12" s="39">
        <v>18054153.03</v>
      </c>
      <c r="E12" s="39">
        <f t="shared" si="0"/>
        <v>240210054.67</v>
      </c>
      <c r="F12" s="39">
        <v>185053121.53</v>
      </c>
      <c r="G12" s="39">
        <v>180152197.99</v>
      </c>
      <c r="H12" s="39">
        <f t="shared" si="1"/>
        <v>-42003703.649999976</v>
      </c>
    </row>
    <row r="13" spans="1:8" ht="21.75" customHeight="1">
      <c r="A13" s="33"/>
      <c r="B13" s="37" t="s">
        <v>28</v>
      </c>
      <c r="C13" s="39">
        <v>0</v>
      </c>
      <c r="D13" s="39">
        <v>0</v>
      </c>
      <c r="E13" s="39">
        <f t="shared" si="0"/>
        <v>0</v>
      </c>
      <c r="F13" s="39">
        <v>0</v>
      </c>
      <c r="G13" s="39">
        <v>0</v>
      </c>
      <c r="H13" s="39">
        <f t="shared" si="1"/>
        <v>0</v>
      </c>
    </row>
    <row r="14" spans="1:8" ht="11.25">
      <c r="A14" s="28"/>
      <c r="B14" s="36" t="s">
        <v>6</v>
      </c>
      <c r="C14" s="39">
        <v>0</v>
      </c>
      <c r="D14" s="39">
        <v>13832038.29</v>
      </c>
      <c r="E14" s="39">
        <f t="shared" si="0"/>
        <v>13832038.29</v>
      </c>
      <c r="F14" s="39">
        <v>0</v>
      </c>
      <c r="G14" s="39">
        <v>0</v>
      </c>
      <c r="H14" s="39">
        <f t="shared" si="1"/>
        <v>0</v>
      </c>
    </row>
    <row r="15" spans="1:8" ht="11.25">
      <c r="A15" s="29"/>
      <c r="B15" s="2"/>
      <c r="C15" s="4"/>
      <c r="D15" s="4"/>
      <c r="E15" s="4"/>
      <c r="F15" s="4"/>
      <c r="G15" s="4"/>
      <c r="H15" s="4"/>
    </row>
    <row r="16" spans="1:8" ht="11.25">
      <c r="A16" s="5"/>
      <c r="B16" s="6" t="s">
        <v>24</v>
      </c>
      <c r="C16" s="7">
        <f aca="true" t="shared" si="2" ref="C16:H16">SUM(C5:C14)</f>
        <v>256753874.39</v>
      </c>
      <c r="D16" s="7">
        <f t="shared" si="2"/>
        <v>39027143.3</v>
      </c>
      <c r="E16" s="7">
        <f t="shared" si="2"/>
        <v>295781017.69</v>
      </c>
      <c r="F16" s="7">
        <f t="shared" si="2"/>
        <v>218681613.61</v>
      </c>
      <c r="G16" s="40">
        <f t="shared" si="2"/>
        <v>213775137.07</v>
      </c>
      <c r="H16" s="7">
        <f t="shared" si="2"/>
        <v>-42978737.31999998</v>
      </c>
    </row>
    <row r="17" spans="1:8" ht="11.25">
      <c r="A17" s="32"/>
      <c r="B17" s="8"/>
      <c r="C17" s="9"/>
      <c r="D17" s="9"/>
      <c r="E17" s="10"/>
      <c r="F17" s="11" t="s">
        <v>25</v>
      </c>
      <c r="G17" s="12"/>
      <c r="H17" s="4"/>
    </row>
    <row r="18" spans="1:8" ht="11.25">
      <c r="A18" s="64" t="s">
        <v>26</v>
      </c>
      <c r="B18" s="65"/>
      <c r="C18" s="61" t="s">
        <v>11</v>
      </c>
      <c r="D18" s="61"/>
      <c r="E18" s="61"/>
      <c r="F18" s="61"/>
      <c r="G18" s="61"/>
      <c r="H18" s="62" t="s">
        <v>12</v>
      </c>
    </row>
    <row r="19" spans="1:8" ht="22.5">
      <c r="A19" s="66"/>
      <c r="B19" s="67"/>
      <c r="C19" s="41" t="s">
        <v>13</v>
      </c>
      <c r="D19" s="3" t="s">
        <v>14</v>
      </c>
      <c r="E19" s="3" t="s">
        <v>15</v>
      </c>
      <c r="F19" s="3" t="s">
        <v>16</v>
      </c>
      <c r="G19" s="42" t="s">
        <v>17</v>
      </c>
      <c r="H19" s="63"/>
    </row>
    <row r="20" spans="1:8" ht="11.25">
      <c r="A20" s="68"/>
      <c r="B20" s="69"/>
      <c r="C20" s="43" t="s">
        <v>18</v>
      </c>
      <c r="D20" s="44" t="s">
        <v>19</v>
      </c>
      <c r="E20" s="44" t="s">
        <v>20</v>
      </c>
      <c r="F20" s="44" t="s">
        <v>21</v>
      </c>
      <c r="G20" s="44" t="s">
        <v>22</v>
      </c>
      <c r="H20" s="44" t="s">
        <v>23</v>
      </c>
    </row>
    <row r="21" spans="1:8" ht="11.25">
      <c r="A21" s="30" t="s">
        <v>8</v>
      </c>
      <c r="B21" s="13"/>
      <c r="C21" s="46">
        <f aca="true" t="shared" si="3" ref="C21:H21">SUM(C22+C23+C24+C25+C26+C27+C28+C29)</f>
        <v>256753874.39</v>
      </c>
      <c r="D21" s="46">
        <f t="shared" si="3"/>
        <v>25195105.01</v>
      </c>
      <c r="E21" s="46">
        <f t="shared" si="3"/>
        <v>281948979.4</v>
      </c>
      <c r="F21" s="46">
        <f t="shared" si="3"/>
        <v>218681613.61</v>
      </c>
      <c r="G21" s="46">
        <f t="shared" si="3"/>
        <v>213775137.07</v>
      </c>
      <c r="H21" s="46">
        <f t="shared" si="3"/>
        <v>-42978737.31999998</v>
      </c>
    </row>
    <row r="22" spans="1:8" ht="11.25">
      <c r="A22" s="14"/>
      <c r="B22" s="15" t="s">
        <v>0</v>
      </c>
      <c r="C22" s="16">
        <v>20130536.75</v>
      </c>
      <c r="D22" s="16">
        <v>2275000</v>
      </c>
      <c r="E22" s="16">
        <f aca="true" t="shared" si="4" ref="E22:E28">C22+D22</f>
        <v>22405536.75</v>
      </c>
      <c r="F22" s="16">
        <v>21918511.43</v>
      </c>
      <c r="G22" s="16">
        <v>21918511.43</v>
      </c>
      <c r="H22" s="16">
        <f aca="true" t="shared" si="5" ref="H22:H29">G22-C22</f>
        <v>1787974.6799999997</v>
      </c>
    </row>
    <row r="23" spans="1:8" ht="11.25">
      <c r="A23" s="14"/>
      <c r="B23" s="15" t="s">
        <v>1</v>
      </c>
      <c r="C23" s="16">
        <v>0</v>
      </c>
      <c r="D23" s="16">
        <v>0</v>
      </c>
      <c r="E23" s="16">
        <f t="shared" si="4"/>
        <v>0</v>
      </c>
      <c r="F23" s="16">
        <v>0</v>
      </c>
      <c r="G23" s="16">
        <v>0</v>
      </c>
      <c r="H23" s="16">
        <f t="shared" si="5"/>
        <v>0</v>
      </c>
    </row>
    <row r="24" spans="1:8" ht="11.25">
      <c r="A24" s="14"/>
      <c r="B24" s="15" t="s">
        <v>2</v>
      </c>
      <c r="C24" s="16">
        <v>0</v>
      </c>
      <c r="D24" s="16">
        <v>0</v>
      </c>
      <c r="E24" s="16">
        <f t="shared" si="4"/>
        <v>0</v>
      </c>
      <c r="F24" s="16">
        <v>0</v>
      </c>
      <c r="G24" s="16">
        <v>0</v>
      </c>
      <c r="H24" s="16">
        <f t="shared" si="5"/>
        <v>0</v>
      </c>
    </row>
    <row r="25" spans="1:8" ht="11.25">
      <c r="A25" s="14"/>
      <c r="B25" s="15" t="s">
        <v>3</v>
      </c>
      <c r="C25" s="16">
        <v>12130582.65</v>
      </c>
      <c r="D25" s="16">
        <v>3028616.01</v>
      </c>
      <c r="E25" s="16">
        <f t="shared" si="4"/>
        <v>15159198.66</v>
      </c>
      <c r="F25" s="16">
        <v>9646897.71</v>
      </c>
      <c r="G25" s="16">
        <v>9641344.71</v>
      </c>
      <c r="H25" s="16">
        <f t="shared" si="5"/>
        <v>-2489237.9399999995</v>
      </c>
    </row>
    <row r="26" spans="1:8" ht="11.25">
      <c r="A26" s="14"/>
      <c r="B26" s="15" t="s">
        <v>4</v>
      </c>
      <c r="C26" s="16">
        <v>1116804.17</v>
      </c>
      <c r="D26" s="16">
        <v>-275000</v>
      </c>
      <c r="E26" s="16">
        <f t="shared" si="4"/>
        <v>841804.1699999999</v>
      </c>
      <c r="F26" s="16">
        <v>713877.63</v>
      </c>
      <c r="G26" s="16">
        <v>713877.63</v>
      </c>
      <c r="H26" s="16">
        <f t="shared" si="5"/>
        <v>-402926.5399999999</v>
      </c>
    </row>
    <row r="27" spans="1:8" ht="11.25">
      <c r="A27" s="14"/>
      <c r="B27" s="15" t="s">
        <v>5</v>
      </c>
      <c r="C27" s="16">
        <v>1220049.18</v>
      </c>
      <c r="D27" s="16">
        <v>2112335.97</v>
      </c>
      <c r="E27" s="16">
        <f t="shared" si="4"/>
        <v>3332385.1500000004</v>
      </c>
      <c r="F27" s="16">
        <v>1349205.31</v>
      </c>
      <c r="G27" s="16">
        <v>1349205.31</v>
      </c>
      <c r="H27" s="16">
        <f t="shared" si="5"/>
        <v>129156.13000000012</v>
      </c>
    </row>
    <row r="28" spans="1:8" ht="33.75">
      <c r="A28" s="14"/>
      <c r="B28" s="15" t="s">
        <v>30</v>
      </c>
      <c r="C28" s="16">
        <v>222155901.64</v>
      </c>
      <c r="D28" s="16">
        <v>18054153.03</v>
      </c>
      <c r="E28" s="16">
        <f t="shared" si="4"/>
        <v>240210054.67</v>
      </c>
      <c r="F28" s="16">
        <v>185053121.53</v>
      </c>
      <c r="G28" s="16">
        <v>180152197.99</v>
      </c>
      <c r="H28" s="16">
        <f t="shared" si="5"/>
        <v>-42003703.649999976</v>
      </c>
    </row>
    <row r="29" spans="1:8" ht="22.5">
      <c r="A29" s="14"/>
      <c r="B29" s="15" t="s">
        <v>28</v>
      </c>
      <c r="C29" s="16">
        <v>0</v>
      </c>
      <c r="D29" s="16">
        <v>0</v>
      </c>
      <c r="E29" s="16">
        <f>C29+D29</f>
        <v>0</v>
      </c>
      <c r="F29" s="16">
        <v>0</v>
      </c>
      <c r="G29" s="16">
        <v>0</v>
      </c>
      <c r="H29" s="16">
        <f t="shared" si="5"/>
        <v>0</v>
      </c>
    </row>
    <row r="30" spans="1:8" ht="11.25">
      <c r="A30" s="14"/>
      <c r="B30" s="15"/>
      <c r="C30" s="16"/>
      <c r="D30" s="16"/>
      <c r="E30" s="16"/>
      <c r="F30" s="16"/>
      <c r="G30" s="16"/>
      <c r="H30" s="16"/>
    </row>
    <row r="31" spans="1:8" ht="67.5" customHeight="1">
      <c r="A31" s="50" t="s">
        <v>31</v>
      </c>
      <c r="B31" s="51"/>
      <c r="C31" s="17">
        <f aca="true" t="shared" si="6" ref="C31:H31">SUM(C32:C35)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</row>
    <row r="32" spans="1:8" ht="11.25" customHeight="1">
      <c r="A32" s="45"/>
      <c r="B32" s="15" t="s">
        <v>1</v>
      </c>
      <c r="C32" s="16">
        <v>0</v>
      </c>
      <c r="D32" s="16">
        <v>0</v>
      </c>
      <c r="E32" s="16">
        <f>C32+D32</f>
        <v>0</v>
      </c>
      <c r="F32" s="16">
        <v>0</v>
      </c>
      <c r="G32" s="16">
        <v>0</v>
      </c>
      <c r="H32" s="16">
        <f>G32-C32</f>
        <v>0</v>
      </c>
    </row>
    <row r="33" spans="1:8" ht="11.25">
      <c r="A33" s="14"/>
      <c r="B33" s="15" t="s">
        <v>32</v>
      </c>
      <c r="C33" s="16">
        <v>0</v>
      </c>
      <c r="D33" s="16">
        <v>0</v>
      </c>
      <c r="E33" s="16">
        <f>C33+D33</f>
        <v>0</v>
      </c>
      <c r="F33" s="16">
        <v>0</v>
      </c>
      <c r="G33" s="16">
        <v>0</v>
      </c>
      <c r="H33" s="16">
        <f>G33-C33</f>
        <v>0</v>
      </c>
    </row>
    <row r="34" spans="1:8" ht="29.25" customHeight="1">
      <c r="A34" s="14"/>
      <c r="B34" s="15" t="s">
        <v>33</v>
      </c>
      <c r="C34" s="16">
        <v>0</v>
      </c>
      <c r="D34" s="16">
        <v>0</v>
      </c>
      <c r="E34" s="16">
        <f>C34+D34</f>
        <v>0</v>
      </c>
      <c r="F34" s="16">
        <v>0</v>
      </c>
      <c r="G34" s="16">
        <v>0</v>
      </c>
      <c r="H34" s="16">
        <f>G34-C34</f>
        <v>0</v>
      </c>
    </row>
    <row r="35" spans="1:8" ht="22.5">
      <c r="A35" s="14"/>
      <c r="B35" s="15" t="s">
        <v>28</v>
      </c>
      <c r="C35" s="16">
        <v>0</v>
      </c>
      <c r="D35" s="16">
        <v>0</v>
      </c>
      <c r="E35" s="16">
        <f>C35+D35</f>
        <v>0</v>
      </c>
      <c r="F35" s="16">
        <v>0</v>
      </c>
      <c r="G35" s="16">
        <v>0</v>
      </c>
      <c r="H35" s="16">
        <f>G35-C35</f>
        <v>0</v>
      </c>
    </row>
    <row r="36" spans="1:8" ht="11.25">
      <c r="A36" s="14"/>
      <c r="B36" s="15"/>
      <c r="C36" s="16"/>
      <c r="D36" s="16"/>
      <c r="E36" s="16"/>
      <c r="F36" s="16"/>
      <c r="G36" s="16"/>
      <c r="H36" s="16"/>
    </row>
    <row r="37" spans="1:8" ht="11.25">
      <c r="A37" s="31" t="s">
        <v>9</v>
      </c>
      <c r="B37" s="18"/>
      <c r="C37" s="17">
        <f aca="true" t="shared" si="7" ref="C37:H37">SUM(C38)</f>
        <v>0</v>
      </c>
      <c r="D37" s="17">
        <f t="shared" si="7"/>
        <v>13832038.29</v>
      </c>
      <c r="E37" s="17">
        <f t="shared" si="7"/>
        <v>13832038.29</v>
      </c>
      <c r="F37" s="17">
        <f t="shared" si="7"/>
        <v>0</v>
      </c>
      <c r="G37" s="17">
        <f t="shared" si="7"/>
        <v>0</v>
      </c>
      <c r="H37" s="17">
        <f t="shared" si="7"/>
        <v>0</v>
      </c>
    </row>
    <row r="38" spans="1:8" ht="11.25">
      <c r="A38" s="19"/>
      <c r="B38" s="15" t="s">
        <v>6</v>
      </c>
      <c r="C38" s="16">
        <v>0</v>
      </c>
      <c r="D38" s="16">
        <v>13832038.29</v>
      </c>
      <c r="E38" s="16">
        <f>C38+D38</f>
        <v>13832038.29</v>
      </c>
      <c r="F38" s="39">
        <v>0</v>
      </c>
      <c r="G38" s="39">
        <v>0</v>
      </c>
      <c r="H38" s="16">
        <f>G38-C38</f>
        <v>0</v>
      </c>
    </row>
    <row r="39" spans="1:8" ht="11.25">
      <c r="A39" s="20"/>
      <c r="B39" s="21" t="s">
        <v>24</v>
      </c>
      <c r="C39" s="7">
        <f aca="true" t="shared" si="8" ref="C39:H39">SUM(C37+C31+C21)</f>
        <v>256753874.39</v>
      </c>
      <c r="D39" s="7">
        <f t="shared" si="8"/>
        <v>39027143.3</v>
      </c>
      <c r="E39" s="7">
        <f t="shared" si="8"/>
        <v>295781017.69</v>
      </c>
      <c r="F39" s="7">
        <f t="shared" si="8"/>
        <v>218681613.61</v>
      </c>
      <c r="G39" s="7">
        <f t="shared" si="8"/>
        <v>213775137.07</v>
      </c>
      <c r="H39" s="7">
        <f t="shared" si="8"/>
        <v>-42978737.31999998</v>
      </c>
    </row>
    <row r="40" spans="1:8" ht="11.25">
      <c r="A40" s="22"/>
      <c r="B40" s="23"/>
      <c r="C40" s="24"/>
      <c r="D40" s="24"/>
      <c r="E40" s="24"/>
      <c r="F40" s="25" t="s">
        <v>25</v>
      </c>
      <c r="G40" s="26"/>
      <c r="H40" s="27"/>
    </row>
    <row r="41" ht="11.25">
      <c r="A41" s="1" t="s">
        <v>7</v>
      </c>
    </row>
    <row r="48" spans="2:3" ht="11.25">
      <c r="B48" s="47"/>
      <c r="C48" s="47"/>
    </row>
    <row r="49" spans="2:3" ht="11.25">
      <c r="B49" s="48"/>
      <c r="C49" s="49"/>
    </row>
    <row r="50" spans="2:3" ht="11.25">
      <c r="B50" s="48"/>
      <c r="C50" s="49"/>
    </row>
    <row r="51" spans="2:3" ht="11.25">
      <c r="B51" s="48"/>
      <c r="C51" s="49"/>
    </row>
    <row r="52" spans="2:3" ht="11.25">
      <c r="B52" s="48"/>
      <c r="C52" s="49"/>
    </row>
    <row r="53" spans="2:3" ht="11.25">
      <c r="B53" s="48"/>
      <c r="C53" s="49"/>
    </row>
  </sheetData>
  <sheetProtection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TESORERIA_VIKYLAP</cp:lastModifiedBy>
  <cp:lastPrinted>2021-04-21T21:24:20Z</cp:lastPrinted>
  <dcterms:created xsi:type="dcterms:W3CDTF">2012-12-11T20:48:19Z</dcterms:created>
  <dcterms:modified xsi:type="dcterms:W3CDTF">2021-10-04T01:00:59Z</dcterms:modified>
  <cp:category/>
  <cp:version/>
  <cp:contentType/>
  <cp:contentStatus/>
</cp:coreProperties>
</file>